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rella\Box\Path to 1.5M Members\Mission 1.5_Operations\MISSION 1.5 Targets\2026-2027\Reports Directory\"/>
    </mc:Choice>
  </mc:AlternateContent>
  <xr:revisionPtr revIDLastSave="0" documentId="13_ncr:1_{6C613238-3B70-4E17-AB7C-E6349CBAF54F}" xr6:coauthVersionLast="47" xr6:coauthVersionMax="47" xr10:uidLastSave="{00000000-0000-0000-0000-000000000000}"/>
  <bookViews>
    <workbookView xWindow="28680" yWindow="-120" windowWidth="29040" windowHeight="15720" xr2:uid="{826E93C4-0B98-4040-9053-FEB94EF9E775}"/>
  </bookViews>
  <sheets>
    <sheet name="CA 8 AFR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N10" i="1"/>
  <c r="O6" i="1"/>
  <c r="N6" i="1"/>
  <c r="M6" i="1"/>
  <c r="O5" i="1"/>
  <c r="N5" i="1"/>
  <c r="O8" i="1"/>
  <c r="L7" i="1"/>
  <c r="O7" i="1" l="1"/>
  <c r="K10" i="1"/>
  <c r="L10" i="1"/>
  <c r="M9" i="1"/>
  <c r="L9" i="1"/>
  <c r="K9" i="1"/>
  <c r="N9" i="1"/>
  <c r="M8" i="1"/>
  <c r="N8" i="1"/>
  <c r="L8" i="1"/>
  <c r="N7" i="1"/>
  <c r="M10" i="1"/>
  <c r="O10" i="1"/>
  <c r="O11" i="1" s="1"/>
  <c r="K7" i="1"/>
  <c r="K6" i="1"/>
  <c r="L6" i="1"/>
  <c r="K8" i="1"/>
  <c r="M7" i="1"/>
  <c r="N11" i="1" l="1"/>
  <c r="M5" i="1"/>
  <c r="L5" i="1"/>
  <c r="K5" i="1"/>
  <c r="K11" i="1" l="1"/>
  <c r="M11" i="1"/>
  <c r="L11" i="1"/>
</calcChain>
</file>

<file path=xl/sharedStrings.xml><?xml version="1.0" encoding="utf-8"?>
<sst xmlns="http://schemas.openxmlformats.org/spreadsheetml/2006/main" count="69" uniqueCount="42">
  <si>
    <t>CA</t>
  </si>
  <si>
    <t>Area</t>
  </si>
  <si>
    <t>MD</t>
  </si>
  <si>
    <t>District</t>
  </si>
  <si>
    <t>New Club Target</t>
  </si>
  <si>
    <t>New Member Target</t>
  </si>
  <si>
    <t>A</t>
  </si>
  <si>
    <t>SD/UN</t>
  </si>
  <si>
    <t>B</t>
  </si>
  <si>
    <t>C</t>
  </si>
  <si>
    <t>D</t>
  </si>
  <si>
    <t>E</t>
  </si>
  <si>
    <t>F</t>
  </si>
  <si>
    <t>Questions? Contact GAT@lionsclubs.org</t>
  </si>
  <si>
    <t>Net Gain Target</t>
  </si>
  <si>
    <r>
      <rPr>
        <i/>
        <sz val="14"/>
        <color theme="1"/>
        <rFont val="Calibri"/>
        <family val="2"/>
        <scheme val="minor"/>
      </rPr>
      <t>MISSION</t>
    </r>
    <r>
      <rPr>
        <b/>
        <sz val="14"/>
        <color theme="1"/>
        <rFont val="Calibri"/>
        <family val="2"/>
        <scheme val="minor"/>
      </rPr>
      <t xml:space="preserve"> 1.5 Leadership Approved Totals</t>
    </r>
  </si>
  <si>
    <t>Total Districts/Undistricted Areas</t>
  </si>
  <si>
    <r>
      <rPr>
        <i/>
        <sz val="14"/>
        <color theme="1"/>
        <rFont val="Calibri"/>
        <family val="2"/>
        <scheme val="minor"/>
      </rPr>
      <t>MISSION</t>
    </r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1.5 District Targets (CA 8: AFRICA)</t>
    </r>
  </si>
  <si>
    <t>403 A1</t>
  </si>
  <si>
    <t>403 A2</t>
  </si>
  <si>
    <t>403 A3</t>
  </si>
  <si>
    <t>403 A4</t>
  </si>
  <si>
    <t>403 B1</t>
  </si>
  <si>
    <t>404 A2</t>
  </si>
  <si>
    <t>404 A3</t>
  </si>
  <si>
    <t>404 B3</t>
  </si>
  <si>
    <t>404 B4</t>
  </si>
  <si>
    <t>410 E</t>
  </si>
  <si>
    <t>410 W</t>
  </si>
  <si>
    <t>411 A</t>
  </si>
  <si>
    <t>411 B</t>
  </si>
  <si>
    <t>411 C</t>
  </si>
  <si>
    <t>412 A</t>
  </si>
  <si>
    <t>412 B</t>
  </si>
  <si>
    <t>CA 8 AFRICA TOTAL</t>
  </si>
  <si>
    <t>404 A4</t>
  </si>
  <si>
    <t>Recruitment Target</t>
  </si>
  <si>
    <t>404 B5</t>
  </si>
  <si>
    <t>404 B6</t>
  </si>
  <si>
    <t>Undistricted Somalia</t>
  </si>
  <si>
    <t>Unidistricted South Sudan</t>
  </si>
  <si>
    <t>Recruitment Target 
(New Members + Charter Members)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</si>
</sst>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sz val="14"/>
      <color rgb="FF000000"/>
      <name val="Calibri"/>
      <family val="2"/>
    </font>
    <font>
      <sz val="14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BCA3E1"/>
        <bgColor indexed="64"/>
      </patternFill>
    </fill>
    <fill>
      <patternFill patternType="solid">
        <fgColor rgb="FF522D8A"/>
        <bgColor indexed="64"/>
      </patternFill>
    </fill>
    <fill>
      <patternFill patternType="solid">
        <fgColor theme="9" tint="-0.249977111117893"/>
        <bgColor theme="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4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" fontId="3" fillId="0" borderId="0" xfId="0" applyNumberFormat="1" applyFont="1"/>
    <xf numFmtId="164" fontId="3" fillId="0" borderId="5" xfId="2" applyNumberFormat="1" applyFont="1" applyBorder="1"/>
    <xf numFmtId="164" fontId="3" fillId="0" borderId="6" xfId="2" applyNumberFormat="1" applyFont="1" applyBorder="1"/>
    <xf numFmtId="0" fontId="3" fillId="0" borderId="0" xfId="0" applyFont="1" applyAlignment="1">
      <alignment horizontal="center" vertical="center"/>
    </xf>
    <xf numFmtId="1" fontId="5" fillId="5" borderId="2" xfId="1" applyNumberFormat="1" applyFont="1" applyFill="1" applyBorder="1" applyAlignment="1">
      <alignment horizontal="left"/>
    </xf>
    <xf numFmtId="1" fontId="5" fillId="5" borderId="2" xfId="0" applyNumberFormat="1" applyFont="1" applyFill="1" applyBorder="1" applyAlignment="1">
      <alignment horizontal="left"/>
    </xf>
    <xf numFmtId="1" fontId="5" fillId="5" borderId="3" xfId="0" applyNumberFormat="1" applyFont="1" applyFill="1" applyBorder="1" applyAlignment="1">
      <alignment horizontal="left"/>
    </xf>
    <xf numFmtId="164" fontId="2" fillId="2" borderId="4" xfId="2" applyNumberFormat="1" applyFont="1" applyFill="1" applyBorder="1" applyAlignment="1">
      <alignment horizontal="center" vertical="center"/>
    </xf>
    <xf numFmtId="164" fontId="2" fillId="2" borderId="5" xfId="2" applyNumberFormat="1" applyFont="1" applyFill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7" fillId="0" borderId="7" xfId="0" applyFont="1" applyBorder="1" applyAlignment="1">
      <alignment horizontal="left"/>
    </xf>
    <xf numFmtId="0" fontId="9" fillId="4" borderId="0" xfId="0" applyFont="1" applyFill="1" applyAlignment="1">
      <alignment horizontal="left"/>
    </xf>
    <xf numFmtId="1" fontId="9" fillId="4" borderId="0" xfId="0" applyNumberFormat="1" applyFont="1" applyFill="1" applyAlignment="1">
      <alignment horizontal="left"/>
    </xf>
    <xf numFmtId="0" fontId="9" fillId="4" borderId="0" xfId="0" applyFont="1" applyFill="1" applyAlignment="1">
      <alignment horizontal="left" wrapText="1"/>
    </xf>
  </cellXfs>
  <cellStyles count="3">
    <cellStyle name="Comma" xfId="2" builtinId="3"/>
    <cellStyle name="Normal" xfId="0" builtinId="0"/>
    <cellStyle name="Percent" xfId="1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none"/>
      </font>
      <fill>
        <patternFill patternType="solid">
          <fgColor indexed="64"/>
          <bgColor rgb="FF522D8A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22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152AAE-4DD6-4EF1-82D8-0FE47C15FE53}" name="Table7" displayName="Table7" ref="A4:H33" totalsRowShown="0" headerRowDxfId="0" dataDxfId="1">
  <autoFilter ref="A4:H33" xr:uid="{BBA4D5C4-6BC5-42AF-94B7-6DBC4E4FC355}"/>
  <sortState xmlns:xlrd2="http://schemas.microsoft.com/office/spreadsheetml/2017/richdata2" ref="A5:G30">
    <sortCondition ref="B4:B30"/>
  </sortState>
  <tableColumns count="8">
    <tableColumn id="1" xr3:uid="{92C932C4-7AF0-4656-8178-DBD5FE1544FB}" name="CA" dataDxfId="9"/>
    <tableColumn id="2" xr3:uid="{8A292747-6059-4227-906A-4A45A82AB03F}" name="Area" dataDxfId="8"/>
    <tableColumn id="3" xr3:uid="{4285C910-A512-4590-9B5B-DDBD87CB209D}" name="MD" dataDxfId="7"/>
    <tableColumn id="4" xr3:uid="{5B2F4998-0ACD-48B6-B9FC-3370293B9B99}" name="District" dataDxfId="6"/>
    <tableColumn id="5" xr3:uid="{485B6B14-AB72-4C03-94AA-C3BBC78CC320}" name="New Club Target" dataDxfId="5"/>
    <tableColumn id="6" xr3:uid="{57433505-30CA-45D3-BB9D-FE169043C8E3}" name="New Member Target" dataDxfId="4"/>
    <tableColumn id="7" xr3:uid="{E2121FDF-14EF-4118-9115-D462AA5AB7CC}" name="Recruitment Target _x000a_(New Members + Charter Members)" dataDxfId="3"/>
    <tableColumn id="8" xr3:uid="{5D783EBF-B29A-4799-A9AF-6889729F40DC}" name="Net Gain Target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DD0A0-80FF-4BAE-A146-F3CD21DE256D}">
  <dimension ref="A1:O33"/>
  <sheetViews>
    <sheetView tabSelected="1" topLeftCell="F1" zoomScaleNormal="100" workbookViewId="0">
      <selection activeCell="E19" sqref="E19"/>
    </sheetView>
  </sheetViews>
  <sheetFormatPr defaultColWidth="8.7109375" defaultRowHeight="18.75" x14ac:dyDescent="0.3"/>
  <cols>
    <col min="1" max="1" width="10.140625" style="2" bestFit="1" customWidth="1"/>
    <col min="2" max="2" width="8.28515625" style="2" bestFit="1" customWidth="1"/>
    <col min="3" max="3" width="7.140625" style="2" bestFit="1" customWidth="1"/>
    <col min="4" max="4" width="35.42578125" style="2" bestFit="1" customWidth="1"/>
    <col min="5" max="5" width="23.140625" style="6" bestFit="1" customWidth="1"/>
    <col min="6" max="6" width="27.5703125" style="6" bestFit="1" customWidth="1"/>
    <col min="7" max="7" width="46.42578125" style="6" customWidth="1"/>
    <col min="8" max="8" width="34.42578125" style="6" bestFit="1" customWidth="1"/>
    <col min="9" max="9" width="8.7109375" style="2"/>
    <col min="10" max="10" width="32.140625" style="3" bestFit="1" customWidth="1"/>
    <col min="11" max="11" width="37" style="3" bestFit="1" customWidth="1"/>
    <col min="12" max="12" width="18.5703125" style="3" bestFit="1" customWidth="1"/>
    <col min="13" max="13" width="23.140625" style="3" bestFit="1" customWidth="1"/>
    <col min="14" max="14" width="23.140625" style="3" customWidth="1"/>
    <col min="15" max="15" width="17.85546875" style="3" bestFit="1" customWidth="1"/>
    <col min="16" max="16384" width="8.7109375" style="2"/>
  </cols>
  <sheetData>
    <row r="1" spans="1:15" x14ac:dyDescent="0.3">
      <c r="A1" s="16" t="s">
        <v>13</v>
      </c>
      <c r="B1" s="16"/>
      <c r="C1" s="16"/>
      <c r="D1" s="16"/>
      <c r="E1" s="16"/>
      <c r="F1" s="16"/>
      <c r="G1" s="16"/>
      <c r="H1" s="13"/>
    </row>
    <row r="2" spans="1:15" x14ac:dyDescent="0.3">
      <c r="A2" s="1"/>
      <c r="B2" s="1"/>
      <c r="C2" s="1"/>
      <c r="D2" s="1"/>
      <c r="E2" s="1"/>
      <c r="F2" s="1"/>
      <c r="G2" s="1"/>
      <c r="H2" s="1"/>
    </row>
    <row r="3" spans="1:15" x14ac:dyDescent="0.3">
      <c r="A3" s="17" t="s">
        <v>17</v>
      </c>
      <c r="B3" s="17"/>
      <c r="C3" s="17"/>
      <c r="D3" s="17"/>
      <c r="E3" s="17"/>
      <c r="F3" s="17"/>
      <c r="G3" s="17"/>
      <c r="H3" s="14"/>
      <c r="J3" s="15" t="s">
        <v>15</v>
      </c>
      <c r="K3" s="15"/>
      <c r="L3" s="15"/>
      <c r="M3" s="15"/>
      <c r="N3" s="15"/>
      <c r="O3" s="15"/>
    </row>
    <row r="4" spans="1:15" ht="37.5" x14ac:dyDescent="0.3">
      <c r="A4" s="22" t="s">
        <v>0</v>
      </c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41</v>
      </c>
      <c r="H4" s="22" t="s">
        <v>14</v>
      </c>
      <c r="J4" s="7" t="s">
        <v>2</v>
      </c>
      <c r="K4" s="7" t="s">
        <v>16</v>
      </c>
      <c r="L4" s="8" t="s">
        <v>4</v>
      </c>
      <c r="M4" s="8" t="s">
        <v>5</v>
      </c>
      <c r="N4" s="8" t="s">
        <v>36</v>
      </c>
      <c r="O4" s="9" t="s">
        <v>14</v>
      </c>
    </row>
    <row r="5" spans="1:15" x14ac:dyDescent="0.3">
      <c r="A5" s="18">
        <v>8</v>
      </c>
      <c r="B5" s="19" t="s">
        <v>6</v>
      </c>
      <c r="C5" s="20">
        <v>403</v>
      </c>
      <c r="D5" s="21" t="s">
        <v>22</v>
      </c>
      <c r="E5" s="18">
        <v>4</v>
      </c>
      <c r="F5" s="18">
        <v>520</v>
      </c>
      <c r="G5" s="18">
        <v>600</v>
      </c>
      <c r="H5" s="18">
        <v>51</v>
      </c>
      <c r="J5" s="12">
        <v>403</v>
      </c>
      <c r="K5" s="4">
        <f>COUNTIF(C:C,J5)</f>
        <v>5</v>
      </c>
      <c r="L5" s="4">
        <f>SUMIF(C:C,J5, E:E)</f>
        <v>38</v>
      </c>
      <c r="M5" s="4">
        <f>SUMIF(C:C,J5, F:F)</f>
        <v>2030</v>
      </c>
      <c r="N5" s="5">
        <f>SUMIF(C:C,J5, G:G)</f>
        <v>2790</v>
      </c>
      <c r="O5" s="5">
        <f>SUMIF(C:C,J5, H:H)</f>
        <v>855</v>
      </c>
    </row>
    <row r="6" spans="1:15" x14ac:dyDescent="0.3">
      <c r="A6" s="18">
        <v>8</v>
      </c>
      <c r="B6" s="19" t="s">
        <v>6</v>
      </c>
      <c r="C6" s="20">
        <v>403</v>
      </c>
      <c r="D6" s="21" t="s">
        <v>21</v>
      </c>
      <c r="E6" s="18">
        <v>7</v>
      </c>
      <c r="F6" s="18">
        <v>348</v>
      </c>
      <c r="G6" s="18">
        <v>488</v>
      </c>
      <c r="H6" s="18">
        <v>233</v>
      </c>
      <c r="J6" s="12">
        <v>404</v>
      </c>
      <c r="K6" s="4">
        <f>COUNTIF(C:C,J6)</f>
        <v>7</v>
      </c>
      <c r="L6" s="4">
        <f>SUMIF(C:C,J6, E:E)</f>
        <v>56</v>
      </c>
      <c r="M6" s="4">
        <f>SUMIF(C:C,J6, F:F)</f>
        <v>2636</v>
      </c>
      <c r="N6" s="5">
        <f>SUMIF(C:C,J6, G:G)</f>
        <v>3756</v>
      </c>
      <c r="O6" s="5">
        <f>SUMIF(C:C,J6, H:H)</f>
        <v>1426</v>
      </c>
    </row>
    <row r="7" spans="1:15" x14ac:dyDescent="0.3">
      <c r="A7" s="18">
        <v>8</v>
      </c>
      <c r="B7" s="19" t="s">
        <v>6</v>
      </c>
      <c r="C7" s="20">
        <v>403</v>
      </c>
      <c r="D7" s="21" t="s">
        <v>20</v>
      </c>
      <c r="E7" s="18">
        <v>7</v>
      </c>
      <c r="F7" s="18">
        <v>200</v>
      </c>
      <c r="G7" s="18">
        <v>340</v>
      </c>
      <c r="H7" s="18">
        <v>146</v>
      </c>
      <c r="J7" s="12">
        <v>410</v>
      </c>
      <c r="K7" s="4">
        <f>COUNTIF(C:C,J7)</f>
        <v>2</v>
      </c>
      <c r="L7" s="4">
        <f>SUMIF(C:C,J7, E:E)</f>
        <v>3</v>
      </c>
      <c r="M7" s="4">
        <f>SUMIF(C:C,J7, F:F)</f>
        <v>362</v>
      </c>
      <c r="N7" s="5">
        <f>SUMIF(C:C,J7, G:G)</f>
        <v>422</v>
      </c>
      <c r="O7" s="5">
        <f>SUMIF(C:C,J7, H:H)</f>
        <v>90</v>
      </c>
    </row>
    <row r="8" spans="1:15" x14ac:dyDescent="0.3">
      <c r="A8" s="18">
        <v>8</v>
      </c>
      <c r="B8" s="19" t="s">
        <v>6</v>
      </c>
      <c r="C8" s="20">
        <v>403</v>
      </c>
      <c r="D8" s="21" t="s">
        <v>19</v>
      </c>
      <c r="E8" s="18">
        <v>10</v>
      </c>
      <c r="F8" s="18">
        <v>634</v>
      </c>
      <c r="G8" s="18">
        <v>834</v>
      </c>
      <c r="H8" s="18">
        <v>157</v>
      </c>
      <c r="J8" s="12">
        <v>411</v>
      </c>
      <c r="K8" s="4">
        <f>COUNTIF(C:C,J8)</f>
        <v>3</v>
      </c>
      <c r="L8" s="4">
        <f>SUMIF(C:C,J8, E:E)</f>
        <v>17</v>
      </c>
      <c r="M8" s="4">
        <f>SUMIF(C:C,J8, F:F)</f>
        <v>1235</v>
      </c>
      <c r="N8" s="5">
        <f>SUMIF(C:C,J8, G:G)</f>
        <v>1575</v>
      </c>
      <c r="O8" s="5">
        <f>SUMIF(C:C,J8, H:H)</f>
        <v>374</v>
      </c>
    </row>
    <row r="9" spans="1:15" x14ac:dyDescent="0.3">
      <c r="A9" s="18">
        <v>8</v>
      </c>
      <c r="B9" s="19" t="s">
        <v>6</v>
      </c>
      <c r="C9" s="20">
        <v>403</v>
      </c>
      <c r="D9" s="21" t="s">
        <v>18</v>
      </c>
      <c r="E9" s="18">
        <v>10</v>
      </c>
      <c r="F9" s="18">
        <v>328</v>
      </c>
      <c r="G9" s="18">
        <v>528</v>
      </c>
      <c r="H9" s="18">
        <v>268</v>
      </c>
      <c r="J9" s="12">
        <v>412</v>
      </c>
      <c r="K9" s="4">
        <f>COUNTIF(C:C,J9)</f>
        <v>2</v>
      </c>
      <c r="L9" s="4">
        <f>SUMIF(C:C,J9, E:E)</f>
        <v>7</v>
      </c>
      <c r="M9" s="4">
        <f>SUMIF(C:C,J9, F:F)</f>
        <v>361</v>
      </c>
      <c r="N9" s="5">
        <f>SUMIF(C:C,J9, G:G)</f>
        <v>501</v>
      </c>
      <c r="O9" s="5">
        <f>SUMIF(C:C,J9, H:H)</f>
        <v>62</v>
      </c>
    </row>
    <row r="10" spans="1:15" x14ac:dyDescent="0.3">
      <c r="A10" s="18">
        <v>8</v>
      </c>
      <c r="B10" s="19" t="s">
        <v>8</v>
      </c>
      <c r="C10" s="20">
        <v>404</v>
      </c>
      <c r="D10" s="21" t="s">
        <v>24</v>
      </c>
      <c r="E10" s="18">
        <v>6</v>
      </c>
      <c r="F10" s="18">
        <v>250</v>
      </c>
      <c r="G10" s="18">
        <v>370</v>
      </c>
      <c r="H10" s="18">
        <v>135</v>
      </c>
      <c r="J10" s="12" t="s">
        <v>7</v>
      </c>
      <c r="K10" s="4">
        <f>COUNTBLANK(C4:C33)</f>
        <v>10</v>
      </c>
      <c r="L10" s="4">
        <f>SUMIF(C4:C33,"", E4:E33)</f>
        <v>38</v>
      </c>
      <c r="M10" s="4">
        <f>SUMIF(C4:C33,"", F4:F33)</f>
        <v>2705</v>
      </c>
      <c r="N10" s="5">
        <f>SUMIF(C4:C33,"", G4:G33)</f>
        <v>3465</v>
      </c>
      <c r="O10" s="5">
        <f>SUMIF(C4:C33,"", G4:G33)</f>
        <v>3465</v>
      </c>
    </row>
    <row r="11" spans="1:15" x14ac:dyDescent="0.3">
      <c r="A11" s="18">
        <v>8</v>
      </c>
      <c r="B11" s="19" t="s">
        <v>8</v>
      </c>
      <c r="C11" s="20">
        <v>404</v>
      </c>
      <c r="D11" s="21" t="s">
        <v>23</v>
      </c>
      <c r="E11" s="18">
        <v>8</v>
      </c>
      <c r="F11" s="18">
        <v>500</v>
      </c>
      <c r="G11" s="18">
        <v>660</v>
      </c>
      <c r="H11" s="18">
        <v>50</v>
      </c>
      <c r="J11" s="10" t="s">
        <v>34</v>
      </c>
      <c r="K11" s="11">
        <f>SUM(K5:K10)</f>
        <v>29</v>
      </c>
      <c r="L11" s="11">
        <f>SUM(L5:L10)</f>
        <v>159</v>
      </c>
      <c r="M11" s="11">
        <f>SUM(M5:M10)</f>
        <v>9329</v>
      </c>
      <c r="N11" s="11">
        <f>SUM(N5:N10)</f>
        <v>12509</v>
      </c>
      <c r="O11" s="11">
        <f>SUM(O5:O10)</f>
        <v>6272</v>
      </c>
    </row>
    <row r="12" spans="1:15" x14ac:dyDescent="0.3">
      <c r="A12" s="18">
        <v>8</v>
      </c>
      <c r="B12" s="19" t="s">
        <v>8</v>
      </c>
      <c r="C12" s="20">
        <v>404</v>
      </c>
      <c r="D12" s="21" t="s">
        <v>35</v>
      </c>
      <c r="E12" s="18">
        <v>9</v>
      </c>
      <c r="F12" s="18">
        <v>471</v>
      </c>
      <c r="G12" s="18">
        <v>651</v>
      </c>
      <c r="H12" s="18">
        <v>242</v>
      </c>
    </row>
    <row r="13" spans="1:15" x14ac:dyDescent="0.3">
      <c r="A13" s="18">
        <v>8</v>
      </c>
      <c r="B13" s="19" t="s">
        <v>8</v>
      </c>
      <c r="C13" s="20">
        <v>404</v>
      </c>
      <c r="D13" s="21" t="s">
        <v>26</v>
      </c>
      <c r="E13" s="18">
        <v>10</v>
      </c>
      <c r="F13" s="18">
        <v>344</v>
      </c>
      <c r="G13" s="18">
        <v>544</v>
      </c>
      <c r="H13" s="18">
        <v>182</v>
      </c>
      <c r="J13" s="2"/>
      <c r="K13" s="2"/>
      <c r="L13" s="2"/>
      <c r="M13" s="2"/>
      <c r="N13" s="2"/>
      <c r="O13" s="2"/>
    </row>
    <row r="14" spans="1:15" x14ac:dyDescent="0.3">
      <c r="A14" s="18">
        <v>8</v>
      </c>
      <c r="B14" s="19" t="s">
        <v>8</v>
      </c>
      <c r="C14" s="20">
        <v>404</v>
      </c>
      <c r="D14" s="21" t="s">
        <v>25</v>
      </c>
      <c r="E14" s="18">
        <v>10</v>
      </c>
      <c r="F14" s="18">
        <v>409</v>
      </c>
      <c r="G14" s="18">
        <v>609</v>
      </c>
      <c r="H14" s="18">
        <v>306</v>
      </c>
      <c r="J14" s="2"/>
      <c r="K14" s="2"/>
      <c r="L14" s="2"/>
      <c r="M14" s="2"/>
      <c r="N14" s="2"/>
      <c r="O14" s="2"/>
    </row>
    <row r="15" spans="1:15" x14ac:dyDescent="0.3">
      <c r="A15" s="18">
        <v>8</v>
      </c>
      <c r="B15" s="19" t="s">
        <v>8</v>
      </c>
      <c r="C15" s="20">
        <v>404</v>
      </c>
      <c r="D15" s="21" t="s">
        <v>37</v>
      </c>
      <c r="E15" s="20">
        <v>6</v>
      </c>
      <c r="F15" s="18">
        <v>330</v>
      </c>
      <c r="G15" s="18">
        <v>450</v>
      </c>
      <c r="H15" s="18">
        <v>255</v>
      </c>
      <c r="J15" s="2"/>
      <c r="K15" s="2"/>
      <c r="L15" s="2"/>
      <c r="M15" s="2"/>
      <c r="N15" s="2"/>
      <c r="O15" s="2"/>
    </row>
    <row r="16" spans="1:15" x14ac:dyDescent="0.3">
      <c r="A16" s="18">
        <v>8</v>
      </c>
      <c r="B16" s="19" t="s">
        <v>8</v>
      </c>
      <c r="C16" s="20">
        <v>404</v>
      </c>
      <c r="D16" s="21" t="s">
        <v>38</v>
      </c>
      <c r="E16" s="20">
        <v>7</v>
      </c>
      <c r="F16" s="18">
        <v>332</v>
      </c>
      <c r="G16" s="18">
        <v>472</v>
      </c>
      <c r="H16" s="18">
        <v>256</v>
      </c>
      <c r="J16" s="2"/>
      <c r="K16" s="2"/>
      <c r="L16" s="2"/>
      <c r="M16" s="2"/>
      <c r="N16" s="2"/>
      <c r="O16" s="2"/>
    </row>
    <row r="17" spans="1:15" x14ac:dyDescent="0.3">
      <c r="A17" s="18">
        <v>8</v>
      </c>
      <c r="B17" s="19" t="s">
        <v>8</v>
      </c>
      <c r="C17" s="20"/>
      <c r="D17" s="21">
        <v>418</v>
      </c>
      <c r="E17" s="18">
        <v>7</v>
      </c>
      <c r="F17" s="18">
        <v>250</v>
      </c>
      <c r="G17" s="18">
        <v>390</v>
      </c>
      <c r="H17" s="18">
        <v>153</v>
      </c>
      <c r="J17" s="2"/>
      <c r="K17" s="2"/>
      <c r="L17" s="2"/>
      <c r="M17" s="2"/>
      <c r="N17" s="2"/>
      <c r="O17" s="2"/>
    </row>
    <row r="18" spans="1:15" x14ac:dyDescent="0.3">
      <c r="A18" s="18">
        <v>8</v>
      </c>
      <c r="B18" s="19" t="s">
        <v>9</v>
      </c>
      <c r="C18" s="20">
        <v>410</v>
      </c>
      <c r="D18" s="21" t="s">
        <v>28</v>
      </c>
      <c r="E18" s="18">
        <v>1</v>
      </c>
      <c r="F18" s="18">
        <v>200</v>
      </c>
      <c r="G18" s="18">
        <v>220</v>
      </c>
      <c r="H18" s="18">
        <v>42</v>
      </c>
      <c r="J18" s="2"/>
      <c r="K18" s="2"/>
      <c r="L18" s="2"/>
      <c r="M18" s="2"/>
      <c r="N18" s="2"/>
      <c r="O18" s="2"/>
    </row>
    <row r="19" spans="1:15" x14ac:dyDescent="0.3">
      <c r="A19" s="18">
        <v>8</v>
      </c>
      <c r="B19" s="19" t="s">
        <v>9</v>
      </c>
      <c r="C19" s="20">
        <v>410</v>
      </c>
      <c r="D19" s="21" t="s">
        <v>27</v>
      </c>
      <c r="E19" s="18">
        <v>2</v>
      </c>
      <c r="F19" s="18">
        <v>162</v>
      </c>
      <c r="G19" s="18">
        <v>202</v>
      </c>
      <c r="H19" s="18">
        <v>48</v>
      </c>
      <c r="J19" s="2"/>
      <c r="K19" s="2"/>
      <c r="L19" s="2"/>
      <c r="M19" s="2"/>
      <c r="N19" s="2"/>
      <c r="O19" s="2"/>
    </row>
    <row r="20" spans="1:15" x14ac:dyDescent="0.3">
      <c r="A20" s="18">
        <v>8</v>
      </c>
      <c r="B20" s="19" t="s">
        <v>10</v>
      </c>
      <c r="C20" s="20"/>
      <c r="D20" s="21">
        <v>415</v>
      </c>
      <c r="E20" s="18">
        <v>3</v>
      </c>
      <c r="F20" s="18">
        <v>106</v>
      </c>
      <c r="G20" s="18">
        <v>166</v>
      </c>
      <c r="H20" s="18">
        <v>61</v>
      </c>
      <c r="J20" s="2"/>
      <c r="K20" s="2"/>
      <c r="L20" s="2"/>
      <c r="M20" s="2"/>
      <c r="N20" s="2"/>
      <c r="O20" s="2"/>
    </row>
    <row r="21" spans="1:15" x14ac:dyDescent="0.3">
      <c r="A21" s="18">
        <v>8</v>
      </c>
      <c r="B21" s="19" t="s">
        <v>10</v>
      </c>
      <c r="C21" s="20"/>
      <c r="D21" s="21">
        <v>414</v>
      </c>
      <c r="E21" s="18">
        <v>4</v>
      </c>
      <c r="F21" s="18">
        <v>566</v>
      </c>
      <c r="G21" s="18">
        <v>646</v>
      </c>
      <c r="H21" s="18">
        <v>95</v>
      </c>
      <c r="J21" s="2"/>
      <c r="K21" s="2"/>
      <c r="L21" s="2"/>
      <c r="M21" s="2"/>
      <c r="N21" s="2"/>
      <c r="O21" s="2"/>
    </row>
    <row r="22" spans="1:15" x14ac:dyDescent="0.3">
      <c r="A22" s="18">
        <v>8</v>
      </c>
      <c r="B22" s="19" t="s">
        <v>10</v>
      </c>
      <c r="C22" s="20"/>
      <c r="D22" s="21">
        <v>352</v>
      </c>
      <c r="E22" s="18">
        <v>6</v>
      </c>
      <c r="F22" s="18">
        <v>258</v>
      </c>
      <c r="G22" s="18">
        <v>378</v>
      </c>
      <c r="H22" s="18">
        <v>71</v>
      </c>
      <c r="J22" s="2"/>
      <c r="K22" s="2"/>
      <c r="L22" s="2"/>
      <c r="M22" s="2"/>
      <c r="N22" s="2"/>
      <c r="O22" s="2"/>
    </row>
    <row r="23" spans="1:15" x14ac:dyDescent="0.3">
      <c r="A23" s="18">
        <v>8</v>
      </c>
      <c r="B23" s="19" t="s">
        <v>10</v>
      </c>
      <c r="C23" s="20"/>
      <c r="D23" s="21">
        <v>416</v>
      </c>
      <c r="E23" s="18">
        <v>8</v>
      </c>
      <c r="F23" s="18">
        <v>858</v>
      </c>
      <c r="G23" s="18">
        <v>1018</v>
      </c>
      <c r="H23" s="18">
        <v>270</v>
      </c>
      <c r="J23" s="2"/>
      <c r="K23" s="2"/>
      <c r="L23" s="2"/>
      <c r="M23" s="2"/>
      <c r="N23" s="2"/>
      <c r="O23" s="2"/>
    </row>
    <row r="24" spans="1:15" x14ac:dyDescent="0.3">
      <c r="A24" s="18">
        <v>8</v>
      </c>
      <c r="B24" s="19" t="s">
        <v>11</v>
      </c>
      <c r="C24" s="20">
        <v>411</v>
      </c>
      <c r="D24" s="21" t="s">
        <v>31</v>
      </c>
      <c r="E24" s="18">
        <v>1</v>
      </c>
      <c r="F24" s="18">
        <v>135</v>
      </c>
      <c r="G24" s="18">
        <v>155</v>
      </c>
      <c r="H24" s="18">
        <v>9</v>
      </c>
      <c r="J24" s="2"/>
      <c r="K24" s="2"/>
      <c r="L24" s="2"/>
      <c r="M24" s="2"/>
      <c r="N24" s="2"/>
      <c r="O24" s="2"/>
    </row>
    <row r="25" spans="1:15" x14ac:dyDescent="0.3">
      <c r="A25" s="18">
        <v>8</v>
      </c>
      <c r="B25" s="19" t="s">
        <v>11</v>
      </c>
      <c r="C25" s="20">
        <v>411</v>
      </c>
      <c r="D25" s="21" t="s">
        <v>30</v>
      </c>
      <c r="E25" s="18">
        <v>7</v>
      </c>
      <c r="F25" s="18">
        <v>600</v>
      </c>
      <c r="G25" s="18">
        <v>740</v>
      </c>
      <c r="H25" s="18">
        <v>225</v>
      </c>
      <c r="J25" s="2"/>
      <c r="K25" s="2"/>
      <c r="L25" s="2"/>
      <c r="M25" s="2"/>
      <c r="N25" s="2"/>
      <c r="O25" s="2"/>
    </row>
    <row r="26" spans="1:15" x14ac:dyDescent="0.3">
      <c r="A26" s="18">
        <v>8</v>
      </c>
      <c r="B26" s="19" t="s">
        <v>11</v>
      </c>
      <c r="C26" s="20">
        <v>411</v>
      </c>
      <c r="D26" s="21" t="s">
        <v>29</v>
      </c>
      <c r="E26" s="18">
        <v>9</v>
      </c>
      <c r="F26" s="18">
        <v>500</v>
      </c>
      <c r="G26" s="18">
        <v>680</v>
      </c>
      <c r="H26" s="18">
        <v>140</v>
      </c>
      <c r="J26" s="2"/>
      <c r="K26" s="2"/>
      <c r="L26" s="2"/>
      <c r="M26" s="2"/>
      <c r="N26" s="2"/>
      <c r="O26" s="2"/>
    </row>
    <row r="27" spans="1:15" x14ac:dyDescent="0.3">
      <c r="A27" s="18">
        <v>8</v>
      </c>
      <c r="B27" s="19" t="s">
        <v>11</v>
      </c>
      <c r="C27" s="20">
        <v>412</v>
      </c>
      <c r="D27" s="21" t="s">
        <v>33</v>
      </c>
      <c r="E27" s="18">
        <v>3</v>
      </c>
      <c r="F27" s="18">
        <v>60</v>
      </c>
      <c r="G27" s="18">
        <v>120</v>
      </c>
      <c r="H27" s="18">
        <v>42</v>
      </c>
      <c r="J27" s="2"/>
      <c r="K27" s="2"/>
      <c r="L27" s="2"/>
      <c r="M27" s="2"/>
      <c r="N27" s="2"/>
      <c r="O27" s="2"/>
    </row>
    <row r="28" spans="1:15" x14ac:dyDescent="0.3">
      <c r="A28" s="18">
        <v>8</v>
      </c>
      <c r="B28" s="19" t="s">
        <v>11</v>
      </c>
      <c r="C28" s="20">
        <v>412</v>
      </c>
      <c r="D28" s="21" t="s">
        <v>32</v>
      </c>
      <c r="E28" s="18">
        <v>4</v>
      </c>
      <c r="F28" s="18">
        <v>301</v>
      </c>
      <c r="G28" s="18">
        <v>381</v>
      </c>
      <c r="H28" s="18">
        <v>20</v>
      </c>
      <c r="J28" s="2"/>
      <c r="K28" s="2"/>
      <c r="L28" s="2"/>
      <c r="M28" s="2"/>
      <c r="N28" s="2"/>
      <c r="O28" s="2"/>
    </row>
    <row r="29" spans="1:15" x14ac:dyDescent="0.3">
      <c r="A29" s="18">
        <v>8</v>
      </c>
      <c r="B29" s="19" t="s">
        <v>11</v>
      </c>
      <c r="C29" s="20"/>
      <c r="D29" s="21" t="s">
        <v>39</v>
      </c>
      <c r="E29" s="18">
        <v>1</v>
      </c>
      <c r="F29" s="18">
        <v>6</v>
      </c>
      <c r="G29" s="18">
        <v>26</v>
      </c>
      <c r="H29" s="18">
        <v>25</v>
      </c>
      <c r="J29" s="2"/>
      <c r="K29" s="2"/>
      <c r="L29" s="2"/>
      <c r="M29" s="2"/>
      <c r="N29" s="2"/>
      <c r="O29" s="2"/>
    </row>
    <row r="30" spans="1:15" x14ac:dyDescent="0.3">
      <c r="A30" s="18">
        <v>8</v>
      </c>
      <c r="B30" s="19" t="s">
        <v>11</v>
      </c>
      <c r="C30" s="20"/>
      <c r="D30" s="21">
        <v>413</v>
      </c>
      <c r="E30" s="18">
        <v>2</v>
      </c>
      <c r="F30" s="18">
        <v>217</v>
      </c>
      <c r="G30" s="18">
        <v>257</v>
      </c>
      <c r="H30" s="18">
        <v>14</v>
      </c>
      <c r="J30" s="2"/>
      <c r="K30" s="2"/>
      <c r="L30" s="2"/>
      <c r="M30" s="2"/>
      <c r="N30" s="2"/>
      <c r="O30" s="2"/>
    </row>
    <row r="31" spans="1:15" x14ac:dyDescent="0.3">
      <c r="A31" s="18">
        <v>8</v>
      </c>
      <c r="B31" s="19" t="s">
        <v>11</v>
      </c>
      <c r="C31" s="20"/>
      <c r="D31" s="21" t="s">
        <v>40</v>
      </c>
      <c r="E31" s="20">
        <v>0</v>
      </c>
      <c r="F31" s="18">
        <v>0</v>
      </c>
      <c r="G31" s="18">
        <v>0</v>
      </c>
      <c r="H31" s="18">
        <v>0</v>
      </c>
      <c r="J31" s="2"/>
      <c r="K31" s="2"/>
      <c r="L31" s="2"/>
      <c r="M31" s="2"/>
      <c r="N31" s="2"/>
      <c r="O31" s="2"/>
    </row>
    <row r="32" spans="1:15" x14ac:dyDescent="0.3">
      <c r="A32" s="18">
        <v>8</v>
      </c>
      <c r="B32" s="19" t="s">
        <v>12</v>
      </c>
      <c r="C32" s="20"/>
      <c r="D32" s="21">
        <v>409</v>
      </c>
      <c r="E32" s="18">
        <v>1</v>
      </c>
      <c r="F32" s="18">
        <v>118</v>
      </c>
      <c r="G32" s="18">
        <v>138</v>
      </c>
      <c r="H32" s="18">
        <v>8</v>
      </c>
    </row>
    <row r="33" spans="1:8" x14ac:dyDescent="0.3">
      <c r="A33" s="18">
        <v>8</v>
      </c>
      <c r="B33" s="19" t="s">
        <v>12</v>
      </c>
      <c r="C33" s="20"/>
      <c r="D33" s="21">
        <v>417</v>
      </c>
      <c r="E33" s="18">
        <v>6</v>
      </c>
      <c r="F33" s="18">
        <v>326</v>
      </c>
      <c r="G33" s="18">
        <v>446</v>
      </c>
      <c r="H33" s="18">
        <v>83</v>
      </c>
    </row>
  </sheetData>
  <mergeCells count="3">
    <mergeCell ref="J3:O3"/>
    <mergeCell ref="A1:G1"/>
    <mergeCell ref="A3:G3"/>
  </mergeCells>
  <phoneticPr fontId="6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 8 AFRICA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Trella, Amanda</dc:creator>
  <cp:lastModifiedBy>Trella, Amanda</cp:lastModifiedBy>
  <dcterms:created xsi:type="dcterms:W3CDTF">2023-06-15T03:49:05Z</dcterms:created>
  <dcterms:modified xsi:type="dcterms:W3CDTF">2026-02-11T14:29:35Z</dcterms:modified>
</cp:coreProperties>
</file>